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F:\CALIDAD 2024\INFORME I TRIMESTRE HIGIENE DE MANOS 2024\"/>
    </mc:Choice>
  </mc:AlternateContent>
  <xr:revisionPtr revIDLastSave="0" documentId="13_ncr:1_{F2AA7094-BE7D-4DF5-9443-71E3EFDF28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HERENCIA II TRIMESTRE" sheetId="1" r:id="rId1"/>
  </sheets>
  <calcPr calcId="181029"/>
</workbook>
</file>

<file path=xl/calcChain.xml><?xml version="1.0" encoding="utf-8"?>
<calcChain xmlns="http://schemas.openxmlformats.org/spreadsheetml/2006/main">
  <c r="AL15" i="1" l="1"/>
  <c r="AM15" i="1" s="1"/>
  <c r="AL14" i="1"/>
  <c r="AM14" i="1" s="1"/>
  <c r="S11" i="1"/>
  <c r="AK19" i="1"/>
  <c r="AJ19" i="1"/>
  <c r="AI19" i="1"/>
  <c r="AH19" i="1"/>
  <c r="AG19" i="1"/>
  <c r="AA19" i="1"/>
  <c r="Z19" i="1"/>
  <c r="Y19" i="1"/>
  <c r="X19" i="1"/>
  <c r="W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AB18" i="1"/>
  <c r="AC18" i="1" s="1"/>
  <c r="R18" i="1"/>
  <c r="J18" i="1"/>
  <c r="AB17" i="1"/>
  <c r="AC17" i="1" s="1"/>
  <c r="R17" i="1"/>
  <c r="J17" i="1"/>
  <c r="AB16" i="1"/>
  <c r="AC16" i="1" s="1"/>
  <c r="R16" i="1"/>
  <c r="J16" i="1"/>
  <c r="AB15" i="1"/>
  <c r="AC15" i="1" s="1"/>
  <c r="R15" i="1"/>
  <c r="J15" i="1"/>
  <c r="AB14" i="1"/>
  <c r="R14" i="1"/>
  <c r="J14" i="1"/>
  <c r="AL13" i="1"/>
  <c r="AM13" i="1" s="1"/>
  <c r="AB13" i="1"/>
  <c r="AC13" i="1" s="1"/>
  <c r="R13" i="1"/>
  <c r="S13" i="1" s="1"/>
  <c r="J13" i="1"/>
  <c r="AL12" i="1"/>
  <c r="AM12" i="1" s="1"/>
  <c r="AB12" i="1"/>
  <c r="AC12" i="1" s="1"/>
  <c r="R12" i="1"/>
  <c r="J12" i="1"/>
  <c r="AL11" i="1"/>
  <c r="AM11" i="1" s="1"/>
  <c r="AB11" i="1"/>
  <c r="AC11" i="1" s="1"/>
  <c r="R11" i="1"/>
  <c r="J11" i="1"/>
  <c r="AL10" i="1"/>
  <c r="AM10" i="1" s="1"/>
  <c r="AB10" i="1"/>
  <c r="AC10" i="1" s="1"/>
  <c r="R10" i="1"/>
  <c r="J10" i="1"/>
  <c r="AL9" i="1"/>
  <c r="AM9" i="1" s="1"/>
  <c r="AB9" i="1"/>
  <c r="AC9" i="1" s="1"/>
  <c r="R9" i="1"/>
  <c r="J9" i="1"/>
  <c r="AL8" i="1"/>
  <c r="AM8" i="1" s="1"/>
  <c r="AB8" i="1"/>
  <c r="AC8" i="1" s="1"/>
  <c r="R8" i="1"/>
  <c r="S8" i="1" s="1"/>
  <c r="J8" i="1"/>
  <c r="AL7" i="1"/>
  <c r="AM7" i="1" s="1"/>
  <c r="AB7" i="1"/>
  <c r="R7" i="1"/>
  <c r="J7" i="1"/>
  <c r="S9" i="1" l="1"/>
  <c r="S16" i="1"/>
  <c r="S17" i="1"/>
  <c r="S12" i="1"/>
  <c r="AL19" i="1"/>
  <c r="AM19" i="1" s="1"/>
  <c r="AB19" i="1"/>
  <c r="AC19" i="1" s="1"/>
  <c r="S15" i="1"/>
  <c r="S18" i="1"/>
  <c r="S10" i="1"/>
  <c r="J19" i="1"/>
  <c r="R19" i="1"/>
  <c r="S19" i="1" l="1"/>
</calcChain>
</file>

<file path=xl/sharedStrings.xml><?xml version="1.0" encoding="utf-8"?>
<sst xmlns="http://schemas.openxmlformats.org/spreadsheetml/2006/main" count="95" uniqueCount="57">
  <si>
    <t>SERVICIOS</t>
  </si>
  <si>
    <t>OPORTUNIDADES</t>
  </si>
  <si>
    <t>ACCION DE HIGIENE DE MANOS</t>
  </si>
  <si>
    <t>MEDICOS</t>
  </si>
  <si>
    <t>LIC.ENFERMERIA</t>
  </si>
  <si>
    <t>OBSTETRAS</t>
  </si>
  <si>
    <t>TEC.ENFERMERIA</t>
  </si>
  <si>
    <t>TOTAL</t>
  </si>
  <si>
    <t>PORCENTAJE</t>
  </si>
  <si>
    <t>TOTAL EN GENERAL</t>
  </si>
  <si>
    <t>SUMA DE OPORTUNIDADES REGISTRADAS</t>
  </si>
  <si>
    <t>LAVADO DE MANOS</t>
  </si>
  <si>
    <t>FRICCION DE MANOS(ALCOHOL GEL)</t>
  </si>
  <si>
    <t>GUANTES</t>
  </si>
  <si>
    <t>OMISION</t>
  </si>
  <si>
    <t>% DE CUMPLIMIENTO</t>
  </si>
  <si>
    <t>PROFESIONALES</t>
  </si>
  <si>
    <t>CENTRO QUIRURGICO</t>
  </si>
  <si>
    <t>ADHERENCIA POR SERVICIOS</t>
  </si>
  <si>
    <t>MEDICO</t>
  </si>
  <si>
    <t>MATERNIDAD</t>
  </si>
  <si>
    <t>LIC. EN ENFERMERIA</t>
  </si>
  <si>
    <t>TECNICOS EN ENFERMERIA</t>
  </si>
  <si>
    <t>EMERGENCIA</t>
  </si>
  <si>
    <t>OBSTETRA</t>
  </si>
  <si>
    <t>HOSPITALIZACION</t>
  </si>
  <si>
    <t>LABORATORIO</t>
  </si>
  <si>
    <t>CONSULTA EXTERNA</t>
  </si>
  <si>
    <t>ESCALA DE VALORACION</t>
  </si>
  <si>
    <t>CALIFICACION SEGÚN PARAMETROS ESTABLECIDOS</t>
  </si>
  <si>
    <t>ESTANDAR</t>
  </si>
  <si>
    <t>ACCIONES DE MEJORA CONTINUA</t>
  </si>
  <si>
    <r>
      <rPr>
        <b/>
        <i/>
        <sz val="11"/>
        <color theme="1"/>
        <rFont val="Calibri"/>
        <charset val="134"/>
        <scheme val="minor"/>
      </rPr>
      <t xml:space="preserve">ADECUADO </t>
    </r>
    <r>
      <rPr>
        <sz val="11"/>
        <color theme="1"/>
        <rFont val="Calibri"/>
        <charset val="134"/>
        <scheme val="minor"/>
      </rPr>
      <t xml:space="preserve">                                                                                                     IGUAL O MAYOR DE 90%</t>
    </r>
  </si>
  <si>
    <t>75 al 100%</t>
  </si>
  <si>
    <t>CAPACITACION Y SUPERVISION ANUAL</t>
  </si>
  <si>
    <r>
      <rPr>
        <b/>
        <i/>
        <sz val="11"/>
        <color theme="1"/>
        <rFont val="Calibri"/>
        <charset val="134"/>
        <scheme val="minor"/>
      </rPr>
      <t>CUMPLEN</t>
    </r>
    <r>
      <rPr>
        <sz val="11"/>
        <color theme="1"/>
        <rFont val="Calibri"/>
        <charset val="134"/>
        <scheme val="minor"/>
      </rPr>
      <t xml:space="preserve">                                                                                    IGUAL O MAYOR DE 75.0 % HASTA 89.99%</t>
    </r>
  </si>
  <si>
    <t>CAPACITACION Y SUPERVISION SEMESTRAL</t>
  </si>
  <si>
    <r>
      <rPr>
        <b/>
        <i/>
        <sz val="11"/>
        <color theme="1"/>
        <rFont val="Calibri"/>
        <charset val="134"/>
        <scheme val="minor"/>
      </rPr>
      <t xml:space="preserve">CUMPLEN </t>
    </r>
    <r>
      <rPr>
        <sz val="11"/>
        <color theme="1"/>
        <rFont val="Calibri"/>
        <charset val="134"/>
        <scheme val="minor"/>
      </rPr>
      <t xml:space="preserve">   PARCIALMENTE IGUAL O MAYOR DE 60.00% HASTA 74.99%</t>
    </r>
  </si>
  <si>
    <t>CAPACITACION Y SUPERVISION MENSUAL</t>
  </si>
  <si>
    <r>
      <rPr>
        <b/>
        <i/>
        <sz val="11"/>
        <color theme="1"/>
        <rFont val="Calibri"/>
        <charset val="134"/>
        <scheme val="minor"/>
      </rPr>
      <t xml:space="preserve">NO CUMPLEN </t>
    </r>
    <r>
      <rPr>
        <sz val="11"/>
        <color theme="1"/>
        <rFont val="Calibri"/>
        <charset val="134"/>
        <scheme val="minor"/>
      </rPr>
      <t xml:space="preserve">                                                                   MENOR O IGUAL DE 59.99%</t>
    </r>
  </si>
  <si>
    <t>CAPACITACION Y SUPERVISION SEMANAL</t>
  </si>
  <si>
    <t>NUTRICION Y DIETA</t>
  </si>
  <si>
    <t xml:space="preserve">LIC. EN NUTRICION </t>
  </si>
  <si>
    <t>ADMINISTRATIVOS</t>
  </si>
  <si>
    <t>LIC. EN NUTRICION</t>
  </si>
  <si>
    <t>ADMINISTRTIVOS</t>
  </si>
  <si>
    <t>CONSOLIDADO DE LA EVALUACION DE ADHERENCIA DE HIGIENE DE MANOS DEL PERSONAL MEDICO Y NO MEDICO DE TODOS LOS SERVICIOS .   DEL II TRIMESTRE- 2024</t>
  </si>
  <si>
    <t>PSICOLOGIA</t>
  </si>
  <si>
    <t>CONSULTORIO NIÑO</t>
  </si>
  <si>
    <t>RAYOS X</t>
  </si>
  <si>
    <t>PSICOLOGOS</t>
  </si>
  <si>
    <t>FARMACIA</t>
  </si>
  <si>
    <t>Q.FARMACEUTICO</t>
  </si>
  <si>
    <t>TEC. EN RAYOS X</t>
  </si>
  <si>
    <t>En el cuadro podemos observar que de las 42 oportunidades registradas a los diferentes profesionales medicos y no medicos evaluados en los diferentes servicios hospitalarios solo el 54,8 % cumplen con la Adherencia de la Higiene de manos.</t>
  </si>
  <si>
    <t>En el cuadro podemos observar que de las  42  oportunidades registradas a los diferentes profesionales medicos y no medicos evaluados en los diferentes servicios hospitalarios solo el 52,1 % cumplen con la Adherencia de la Higiene de Manos.</t>
  </si>
  <si>
    <t xml:space="preserve">En el cuadro podemos observar, que los servicios cumplieron una adherencia de Higiene de Manos con un  54.8% y según la calificacion no cumplen con el estandar ,  acciones de mejora consiste capacitacion permanente y supervision mensual.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</si>
</sst>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b/>
      <sz val="8"/>
      <color theme="1"/>
      <name val="Calibri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b/>
      <sz val="10"/>
      <name val="Calibri"/>
      <charset val="134"/>
    </font>
    <font>
      <sz val="18"/>
      <color theme="1"/>
      <name val="Arial"/>
      <charset val="134"/>
    </font>
    <font>
      <b/>
      <sz val="20"/>
      <color theme="1"/>
      <name val="Calibri"/>
      <charset val="134"/>
    </font>
    <font>
      <b/>
      <i/>
      <sz val="11"/>
      <color theme="1"/>
      <name val="Calibri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EECE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5ED8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 vertical="center" wrapText="1"/>
    </xf>
    <xf numFmtId="164" fontId="2" fillId="1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wrapText="1"/>
    </xf>
    <xf numFmtId="0" fontId="9" fillId="15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7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wrapText="1"/>
    </xf>
    <xf numFmtId="0" fontId="8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wrapText="1"/>
    </xf>
    <xf numFmtId="0" fontId="9" fillId="1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2" fillId="12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vertical="center"/>
    </xf>
    <xf numFmtId="0" fontId="3" fillId="13" borderId="1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10" borderId="11" xfId="0" applyFill="1" applyBorder="1" applyAlignment="1">
      <alignment horizontal="center" wrapText="1"/>
    </xf>
    <xf numFmtId="0" fontId="0" fillId="10" borderId="0" xfId="0" applyFill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0" fillId="9" borderId="8" xfId="0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5ED89"/>
      <color rgb="FFED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984"/>
  <sheetViews>
    <sheetView tabSelected="1" topLeftCell="S17" zoomScale="75" zoomScaleNormal="75" workbookViewId="0">
      <selection activeCell="AO34" sqref="AO34"/>
    </sheetView>
  </sheetViews>
  <sheetFormatPr baseColWidth="10" defaultColWidth="14.42578125" defaultRowHeight="15" customHeight="1"/>
  <cols>
    <col min="1" max="1" width="1.28515625" style="1" customWidth="1"/>
    <col min="2" max="2" width="17.28515625" style="2" customWidth="1"/>
    <col min="3" max="18" width="6.28515625" style="1" customWidth="1"/>
    <col min="19" max="19" width="7.85546875" style="1" customWidth="1"/>
    <col min="20" max="20" width="10.7109375" style="1" customWidth="1"/>
    <col min="21" max="21" width="13.28515625" style="2" customWidth="1"/>
    <col min="22" max="22" width="17.5703125" style="2" customWidth="1"/>
    <col min="23" max="28" width="9.140625" style="3" customWidth="1"/>
    <col min="29" max="29" width="9.140625" style="2" customWidth="1"/>
    <col min="30" max="30" width="10.7109375" style="1" customWidth="1"/>
    <col min="31" max="31" width="12" style="2" customWidth="1"/>
    <col min="32" max="32" width="14.85546875" style="2" customWidth="1"/>
    <col min="33" max="39" width="11.85546875" style="2" customWidth="1"/>
    <col min="40" max="41" width="8.7109375" customWidth="1"/>
    <col min="42" max="42" width="8.85546875" customWidth="1"/>
    <col min="43" max="44" width="9.5703125" customWidth="1"/>
    <col min="45" max="45" width="8.5703125" customWidth="1"/>
    <col min="46" max="46" width="7" customWidth="1"/>
  </cols>
  <sheetData>
    <row r="2" spans="2:40" ht="21" customHeight="1">
      <c r="B2" s="45" t="s">
        <v>46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U2" s="50" t="s">
        <v>46</v>
      </c>
      <c r="V2" s="51"/>
      <c r="W2" s="52"/>
      <c r="X2" s="52"/>
      <c r="Y2" s="52"/>
      <c r="Z2" s="52"/>
      <c r="AA2" s="52"/>
      <c r="AB2" s="52"/>
      <c r="AC2" s="51"/>
      <c r="AE2" s="40" t="s">
        <v>46</v>
      </c>
      <c r="AF2" s="41"/>
      <c r="AG2" s="41"/>
      <c r="AH2" s="41"/>
      <c r="AI2" s="41"/>
      <c r="AJ2" s="41"/>
      <c r="AK2" s="41"/>
      <c r="AL2" s="41"/>
      <c r="AM2" s="41"/>
    </row>
    <row r="3" spans="2:40" ht="18" customHeight="1">
      <c r="B3" s="47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U3" s="51"/>
      <c r="V3" s="51"/>
      <c r="W3" s="52"/>
      <c r="X3" s="52"/>
      <c r="Y3" s="52"/>
      <c r="Z3" s="52"/>
      <c r="AA3" s="52"/>
      <c r="AB3" s="52"/>
      <c r="AC3" s="51"/>
      <c r="AE3" s="41"/>
      <c r="AF3" s="41"/>
      <c r="AG3" s="41"/>
      <c r="AH3" s="41"/>
      <c r="AI3" s="41"/>
      <c r="AJ3" s="41"/>
      <c r="AK3" s="41"/>
      <c r="AL3" s="41"/>
      <c r="AM3" s="41"/>
    </row>
    <row r="4" spans="2:40" ht="30" customHeight="1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U4" s="51"/>
      <c r="V4" s="51"/>
      <c r="W4" s="52"/>
      <c r="X4" s="52"/>
      <c r="Y4" s="52"/>
      <c r="Z4" s="52"/>
      <c r="AA4" s="52"/>
      <c r="AB4" s="52"/>
      <c r="AC4" s="51"/>
      <c r="AE4" s="41"/>
      <c r="AF4" s="41"/>
      <c r="AG4" s="41"/>
      <c r="AH4" s="41"/>
      <c r="AI4" s="41"/>
      <c r="AJ4" s="41"/>
      <c r="AK4" s="41"/>
      <c r="AL4" s="41"/>
      <c r="AM4" s="41"/>
    </row>
    <row r="5" spans="2:40" ht="25.5" customHeight="1">
      <c r="B5" s="63" t="s">
        <v>0</v>
      </c>
      <c r="C5" s="57" t="s">
        <v>1</v>
      </c>
      <c r="D5" s="58"/>
      <c r="E5" s="58"/>
      <c r="F5" s="58"/>
      <c r="G5" s="58"/>
      <c r="H5" s="58"/>
      <c r="I5" s="58"/>
      <c r="J5" s="59"/>
      <c r="K5" s="60" t="s">
        <v>2</v>
      </c>
      <c r="L5" s="61"/>
      <c r="M5" s="61"/>
      <c r="N5" s="61"/>
      <c r="O5" s="61"/>
      <c r="P5" s="61"/>
      <c r="Q5" s="61"/>
      <c r="R5" s="61"/>
      <c r="S5" s="62"/>
      <c r="U5" s="53"/>
      <c r="V5" s="53"/>
      <c r="W5" s="54"/>
      <c r="X5" s="54"/>
      <c r="Y5" s="54"/>
      <c r="Z5" s="54"/>
      <c r="AA5" s="54"/>
      <c r="AB5" s="54"/>
      <c r="AC5" s="53"/>
      <c r="AE5" s="42"/>
      <c r="AF5" s="42"/>
      <c r="AG5" s="42"/>
      <c r="AH5" s="42"/>
      <c r="AI5" s="42"/>
      <c r="AJ5" s="42"/>
      <c r="AK5" s="42"/>
      <c r="AL5" s="42"/>
      <c r="AM5" s="42"/>
    </row>
    <row r="6" spans="2:40" ht="65.099999999999994" customHeight="1">
      <c r="B6" s="64"/>
      <c r="C6" s="4" t="s">
        <v>3</v>
      </c>
      <c r="D6" s="4" t="s">
        <v>4</v>
      </c>
      <c r="E6" s="4" t="s">
        <v>5</v>
      </c>
      <c r="F6" s="4" t="s">
        <v>6</v>
      </c>
      <c r="G6" s="4" t="s">
        <v>52</v>
      </c>
      <c r="H6" s="4" t="s">
        <v>43</v>
      </c>
      <c r="I6" s="4" t="s">
        <v>42</v>
      </c>
      <c r="J6" s="11" t="s">
        <v>7</v>
      </c>
      <c r="K6" s="4" t="s">
        <v>3</v>
      </c>
      <c r="L6" s="4" t="s">
        <v>4</v>
      </c>
      <c r="M6" s="4" t="s">
        <v>5</v>
      </c>
      <c r="N6" s="4" t="s">
        <v>6</v>
      </c>
      <c r="O6" s="4" t="s">
        <v>52</v>
      </c>
      <c r="P6" s="4" t="s">
        <v>43</v>
      </c>
      <c r="Q6" s="4" t="s">
        <v>44</v>
      </c>
      <c r="R6" s="4" t="s">
        <v>7</v>
      </c>
      <c r="S6" s="14" t="s">
        <v>8</v>
      </c>
      <c r="U6" s="38" t="s">
        <v>9</v>
      </c>
      <c r="V6" s="39" t="s">
        <v>0</v>
      </c>
      <c r="W6" s="39" t="s">
        <v>10</v>
      </c>
      <c r="X6" s="39" t="s">
        <v>11</v>
      </c>
      <c r="Y6" s="39" t="s">
        <v>12</v>
      </c>
      <c r="Z6" s="39" t="s">
        <v>13</v>
      </c>
      <c r="AA6" s="39" t="s">
        <v>14</v>
      </c>
      <c r="AB6" s="39" t="s">
        <v>7</v>
      </c>
      <c r="AC6" s="39" t="s">
        <v>15</v>
      </c>
      <c r="AE6" s="21" t="s">
        <v>9</v>
      </c>
      <c r="AF6" s="21" t="s">
        <v>16</v>
      </c>
      <c r="AG6" s="21" t="s">
        <v>10</v>
      </c>
      <c r="AH6" s="21" t="s">
        <v>11</v>
      </c>
      <c r="AI6" s="21" t="s">
        <v>12</v>
      </c>
      <c r="AJ6" s="21" t="s">
        <v>13</v>
      </c>
      <c r="AK6" s="21" t="s">
        <v>14</v>
      </c>
      <c r="AL6" s="21" t="s">
        <v>7</v>
      </c>
      <c r="AM6" s="21" t="s">
        <v>15</v>
      </c>
      <c r="AN6" s="31"/>
    </row>
    <row r="7" spans="2:40" ht="30" customHeight="1">
      <c r="B7" s="5" t="s">
        <v>17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12">
        <f t="shared" ref="J7:J18" si="0">SUM(C7:I7)</f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9">
        <f t="shared" ref="R7:R18" si="1">SUM(K7:Q7)</f>
        <v>0</v>
      </c>
      <c r="S7" s="15">
        <v>0</v>
      </c>
      <c r="U7" s="66" t="s">
        <v>18</v>
      </c>
      <c r="V7" s="16" t="s">
        <v>17</v>
      </c>
      <c r="W7" s="17">
        <v>0</v>
      </c>
      <c r="X7" s="18">
        <v>0</v>
      </c>
      <c r="Y7" s="22">
        <v>0</v>
      </c>
      <c r="Z7" s="22">
        <v>0</v>
      </c>
      <c r="AA7" s="22">
        <v>0</v>
      </c>
      <c r="AB7" s="18">
        <f t="shared" ref="AB7:AB18" si="2">X7+Y7</f>
        <v>0</v>
      </c>
      <c r="AC7" s="23">
        <v>0</v>
      </c>
      <c r="AE7" s="66" t="s">
        <v>18</v>
      </c>
      <c r="AF7" s="24" t="s">
        <v>19</v>
      </c>
      <c r="AG7" s="32">
        <v>8</v>
      </c>
      <c r="AH7" s="8">
        <v>2</v>
      </c>
      <c r="AI7" s="8">
        <v>0</v>
      </c>
      <c r="AJ7" s="8">
        <v>0</v>
      </c>
      <c r="AK7" s="8">
        <v>1</v>
      </c>
      <c r="AL7" s="32">
        <f t="shared" ref="AL7:AL15" si="3">AH7+AI7</f>
        <v>2</v>
      </c>
      <c r="AM7" s="23">
        <f t="shared" ref="AM7:AM15" si="4">AL7/AG7*100</f>
        <v>25</v>
      </c>
      <c r="AN7" s="33"/>
    </row>
    <row r="8" spans="2:40" ht="27.95" customHeight="1">
      <c r="B8" s="5" t="s">
        <v>20</v>
      </c>
      <c r="C8" s="6">
        <v>3</v>
      </c>
      <c r="D8" s="6">
        <v>0</v>
      </c>
      <c r="E8" s="6">
        <v>3</v>
      </c>
      <c r="F8" s="6">
        <v>2</v>
      </c>
      <c r="G8" s="6">
        <v>0</v>
      </c>
      <c r="H8" s="6">
        <v>0</v>
      </c>
      <c r="I8" s="6">
        <v>0</v>
      </c>
      <c r="J8" s="12">
        <f t="shared" si="0"/>
        <v>8</v>
      </c>
      <c r="K8" s="6">
        <v>1</v>
      </c>
      <c r="L8" s="6">
        <v>0</v>
      </c>
      <c r="M8" s="6">
        <v>2</v>
      </c>
      <c r="N8" s="6">
        <v>0</v>
      </c>
      <c r="O8" s="6">
        <v>0</v>
      </c>
      <c r="P8" s="6">
        <v>0</v>
      </c>
      <c r="Q8" s="6">
        <v>0</v>
      </c>
      <c r="R8" s="9">
        <f t="shared" si="1"/>
        <v>3</v>
      </c>
      <c r="S8" s="15">
        <f>R8/J8*100</f>
        <v>37.5</v>
      </c>
      <c r="U8" s="66"/>
      <c r="V8" s="16" t="s">
        <v>20</v>
      </c>
      <c r="W8" s="17">
        <v>8</v>
      </c>
      <c r="X8" s="18">
        <v>1</v>
      </c>
      <c r="Y8" s="22">
        <v>2</v>
      </c>
      <c r="Z8" s="22">
        <v>0</v>
      </c>
      <c r="AA8" s="22">
        <v>5</v>
      </c>
      <c r="AB8" s="18">
        <f t="shared" si="2"/>
        <v>3</v>
      </c>
      <c r="AC8" s="23">
        <f>AB8/W8*100</f>
        <v>37.5</v>
      </c>
      <c r="AE8" s="66"/>
      <c r="AF8" s="25" t="s">
        <v>21</v>
      </c>
      <c r="AG8" s="32">
        <v>9</v>
      </c>
      <c r="AH8" s="8">
        <v>6</v>
      </c>
      <c r="AI8" s="8">
        <v>0</v>
      </c>
      <c r="AJ8" s="8">
        <v>0</v>
      </c>
      <c r="AK8" s="8">
        <v>4</v>
      </c>
      <c r="AL8" s="32">
        <f t="shared" si="3"/>
        <v>6</v>
      </c>
      <c r="AM8" s="23">
        <f t="shared" si="4"/>
        <v>66.666666666666657</v>
      </c>
      <c r="AN8" s="33"/>
    </row>
    <row r="9" spans="2:40" ht="30.95" customHeight="1">
      <c r="B9" s="5" t="s">
        <v>51</v>
      </c>
      <c r="C9" s="6">
        <v>0</v>
      </c>
      <c r="D9" s="6">
        <v>0</v>
      </c>
      <c r="E9" s="6">
        <v>0</v>
      </c>
      <c r="F9" s="6">
        <v>3</v>
      </c>
      <c r="G9" s="6">
        <v>2</v>
      </c>
      <c r="H9" s="6">
        <v>0</v>
      </c>
      <c r="I9" s="6">
        <v>0</v>
      </c>
      <c r="J9" s="12">
        <f t="shared" si="0"/>
        <v>5</v>
      </c>
      <c r="K9" s="6">
        <v>0</v>
      </c>
      <c r="L9" s="6">
        <v>0</v>
      </c>
      <c r="M9" s="6">
        <v>0</v>
      </c>
      <c r="N9" s="6">
        <v>2</v>
      </c>
      <c r="O9" s="6">
        <v>2</v>
      </c>
      <c r="P9" s="6">
        <v>0</v>
      </c>
      <c r="Q9" s="6">
        <v>0</v>
      </c>
      <c r="R9" s="9">
        <f t="shared" si="1"/>
        <v>4</v>
      </c>
      <c r="S9" s="15">
        <f>R9/J9*100</f>
        <v>80</v>
      </c>
      <c r="U9" s="66"/>
      <c r="V9" s="16" t="s">
        <v>51</v>
      </c>
      <c r="W9" s="17">
        <v>5</v>
      </c>
      <c r="X9" s="18">
        <v>2</v>
      </c>
      <c r="Y9" s="22">
        <v>2</v>
      </c>
      <c r="Z9" s="22">
        <v>0</v>
      </c>
      <c r="AA9" s="22">
        <v>1</v>
      </c>
      <c r="AB9" s="18">
        <f t="shared" si="2"/>
        <v>4</v>
      </c>
      <c r="AC9" s="23">
        <f>AB9/W9*100</f>
        <v>80</v>
      </c>
      <c r="AE9" s="66"/>
      <c r="AF9" s="25" t="s">
        <v>22</v>
      </c>
      <c r="AG9" s="32">
        <v>17</v>
      </c>
      <c r="AH9" s="8">
        <v>8</v>
      </c>
      <c r="AI9" s="8">
        <v>1</v>
      </c>
      <c r="AJ9" s="8">
        <v>0</v>
      </c>
      <c r="AK9" s="8">
        <v>8</v>
      </c>
      <c r="AL9" s="32">
        <f t="shared" si="3"/>
        <v>9</v>
      </c>
      <c r="AM9" s="23">
        <f t="shared" si="4"/>
        <v>52.941176470588239</v>
      </c>
      <c r="AN9" s="33"/>
    </row>
    <row r="10" spans="2:40" ht="29.1" customHeight="1">
      <c r="B10" s="5" t="s">
        <v>23</v>
      </c>
      <c r="C10" s="6">
        <v>2</v>
      </c>
      <c r="D10" s="6">
        <v>4</v>
      </c>
      <c r="E10" s="6">
        <v>0</v>
      </c>
      <c r="F10" s="6">
        <v>4</v>
      </c>
      <c r="G10" s="6">
        <v>0</v>
      </c>
      <c r="H10" s="6">
        <v>0</v>
      </c>
      <c r="I10" s="6">
        <v>0</v>
      </c>
      <c r="J10" s="12">
        <f t="shared" si="0"/>
        <v>10</v>
      </c>
      <c r="K10" s="6">
        <v>1</v>
      </c>
      <c r="L10" s="6">
        <v>2</v>
      </c>
      <c r="M10" s="6">
        <v>0</v>
      </c>
      <c r="N10" s="6">
        <v>2</v>
      </c>
      <c r="O10" s="6">
        <v>0</v>
      </c>
      <c r="P10" s="6">
        <v>0</v>
      </c>
      <c r="Q10" s="6">
        <v>0</v>
      </c>
      <c r="R10" s="9">
        <f t="shared" si="1"/>
        <v>5</v>
      </c>
      <c r="S10" s="15">
        <f t="shared" ref="S10:S19" si="5">R10/J10*100</f>
        <v>50</v>
      </c>
      <c r="U10" s="66"/>
      <c r="V10" s="16" t="s">
        <v>23</v>
      </c>
      <c r="W10" s="17">
        <v>10</v>
      </c>
      <c r="X10" s="18">
        <v>5</v>
      </c>
      <c r="Y10" s="18">
        <v>0</v>
      </c>
      <c r="Z10" s="22">
        <v>0</v>
      </c>
      <c r="AA10" s="22">
        <v>5</v>
      </c>
      <c r="AB10" s="18">
        <f t="shared" si="2"/>
        <v>5</v>
      </c>
      <c r="AC10" s="23">
        <f t="shared" ref="AC10:AC19" si="6">AB10/W10*100</f>
        <v>50</v>
      </c>
      <c r="AE10" s="66"/>
      <c r="AF10" s="25" t="s">
        <v>24</v>
      </c>
      <c r="AG10" s="32">
        <v>3</v>
      </c>
      <c r="AH10" s="8">
        <v>0</v>
      </c>
      <c r="AI10" s="8">
        <v>2</v>
      </c>
      <c r="AJ10" s="8">
        <v>0</v>
      </c>
      <c r="AK10" s="8">
        <v>3</v>
      </c>
      <c r="AL10" s="32">
        <f t="shared" si="3"/>
        <v>2</v>
      </c>
      <c r="AM10" s="23">
        <f t="shared" si="4"/>
        <v>66.666666666666657</v>
      </c>
      <c r="AN10" s="33"/>
    </row>
    <row r="11" spans="2:40" ht="23.1" customHeight="1">
      <c r="B11" s="5" t="s">
        <v>47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12">
        <f t="shared" si="0"/>
        <v>2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9">
        <f t="shared" si="1"/>
        <v>1</v>
      </c>
      <c r="S11" s="15">
        <f>R11/J11*100</f>
        <v>50</v>
      </c>
      <c r="U11" s="66"/>
      <c r="V11" s="16" t="s">
        <v>47</v>
      </c>
      <c r="W11" s="17">
        <v>2</v>
      </c>
      <c r="X11" s="18">
        <v>1</v>
      </c>
      <c r="Y11" s="22">
        <v>0</v>
      </c>
      <c r="Z11" s="22">
        <v>0</v>
      </c>
      <c r="AA11" s="22">
        <v>1</v>
      </c>
      <c r="AB11" s="18">
        <f t="shared" si="2"/>
        <v>1</v>
      </c>
      <c r="AC11" s="23">
        <f>AB11/W11*100</f>
        <v>50</v>
      </c>
      <c r="AE11" s="66"/>
      <c r="AF11" s="26" t="s">
        <v>52</v>
      </c>
      <c r="AG11" s="32">
        <v>2</v>
      </c>
      <c r="AH11" s="8">
        <v>2</v>
      </c>
      <c r="AI11" s="8">
        <v>0</v>
      </c>
      <c r="AJ11" s="8">
        <v>0</v>
      </c>
      <c r="AK11" s="8">
        <v>0</v>
      </c>
      <c r="AL11" s="32">
        <f t="shared" si="3"/>
        <v>2</v>
      </c>
      <c r="AM11" s="23">
        <f t="shared" si="4"/>
        <v>100</v>
      </c>
      <c r="AN11" s="33"/>
    </row>
    <row r="12" spans="2:40" ht="29.25" customHeight="1">
      <c r="B12" s="7" t="s">
        <v>48</v>
      </c>
      <c r="C12" s="6">
        <v>0</v>
      </c>
      <c r="D12" s="6">
        <v>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12">
        <f t="shared" si="0"/>
        <v>2</v>
      </c>
      <c r="K12" s="6">
        <v>0</v>
      </c>
      <c r="L12" s="6">
        <v>2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9">
        <f t="shared" si="1"/>
        <v>2</v>
      </c>
      <c r="S12" s="15">
        <f t="shared" si="5"/>
        <v>100</v>
      </c>
      <c r="U12" s="66"/>
      <c r="V12" s="19" t="s">
        <v>48</v>
      </c>
      <c r="W12" s="17">
        <v>2</v>
      </c>
      <c r="X12" s="18">
        <v>2</v>
      </c>
      <c r="Y12" s="22">
        <v>0</v>
      </c>
      <c r="Z12" s="22">
        <v>0</v>
      </c>
      <c r="AA12" s="22">
        <v>0</v>
      </c>
      <c r="AB12" s="18">
        <f t="shared" si="2"/>
        <v>2</v>
      </c>
      <c r="AC12" s="23">
        <f t="shared" si="6"/>
        <v>100</v>
      </c>
      <c r="AE12" s="66"/>
      <c r="AF12" s="27" t="s">
        <v>45</v>
      </c>
      <c r="AG12" s="32">
        <v>3</v>
      </c>
      <c r="AH12" s="8">
        <v>1</v>
      </c>
      <c r="AI12" s="8">
        <v>0</v>
      </c>
      <c r="AJ12" s="8">
        <v>0</v>
      </c>
      <c r="AK12" s="8">
        <v>2</v>
      </c>
      <c r="AL12" s="32">
        <f t="shared" si="3"/>
        <v>1</v>
      </c>
      <c r="AM12" s="23">
        <f t="shared" si="4"/>
        <v>33.333333333333329</v>
      </c>
      <c r="AN12" s="33"/>
    </row>
    <row r="13" spans="2:40" ht="23.1" customHeight="1">
      <c r="B13" s="5" t="s">
        <v>25</v>
      </c>
      <c r="C13" s="6">
        <v>1</v>
      </c>
      <c r="D13" s="6">
        <v>2</v>
      </c>
      <c r="E13" s="6">
        <v>0</v>
      </c>
      <c r="F13" s="6">
        <v>2</v>
      </c>
      <c r="G13" s="6">
        <v>0</v>
      </c>
      <c r="H13" s="6">
        <v>0</v>
      </c>
      <c r="I13" s="6">
        <v>0</v>
      </c>
      <c r="J13" s="12">
        <f t="shared" si="0"/>
        <v>5</v>
      </c>
      <c r="K13" s="6">
        <v>1</v>
      </c>
      <c r="L13" s="6">
        <v>1</v>
      </c>
      <c r="M13" s="6">
        <v>0</v>
      </c>
      <c r="N13" s="6">
        <v>1</v>
      </c>
      <c r="O13" s="6">
        <v>0</v>
      </c>
      <c r="P13" s="6">
        <v>0</v>
      </c>
      <c r="Q13" s="6">
        <v>0</v>
      </c>
      <c r="R13" s="9">
        <f t="shared" si="1"/>
        <v>3</v>
      </c>
      <c r="S13" s="15">
        <f>R13/J13*100</f>
        <v>60</v>
      </c>
      <c r="U13" s="66"/>
      <c r="V13" s="16" t="s">
        <v>25</v>
      </c>
      <c r="W13" s="17">
        <v>5</v>
      </c>
      <c r="X13" s="18">
        <v>3</v>
      </c>
      <c r="Y13" s="22">
        <v>0</v>
      </c>
      <c r="Z13" s="22">
        <v>0</v>
      </c>
      <c r="AA13" s="22">
        <v>2</v>
      </c>
      <c r="AB13" s="18">
        <f t="shared" si="2"/>
        <v>3</v>
      </c>
      <c r="AC13" s="23">
        <f>AB13/W13*100</f>
        <v>60</v>
      </c>
      <c r="AE13" s="66"/>
      <c r="AF13" s="26" t="s">
        <v>44</v>
      </c>
      <c r="AG13" s="32">
        <v>2</v>
      </c>
      <c r="AH13" s="8">
        <v>1</v>
      </c>
      <c r="AI13" s="8">
        <v>0</v>
      </c>
      <c r="AJ13" s="8">
        <v>0</v>
      </c>
      <c r="AK13" s="8">
        <v>1</v>
      </c>
      <c r="AL13" s="32">
        <f t="shared" si="3"/>
        <v>1</v>
      </c>
      <c r="AM13" s="23">
        <f t="shared" si="4"/>
        <v>50</v>
      </c>
      <c r="AN13" s="33"/>
    </row>
    <row r="14" spans="2:40" ht="24.75" customHeight="1">
      <c r="B14" s="5" t="s">
        <v>26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12">
        <f t="shared" si="0"/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9">
        <f t="shared" si="1"/>
        <v>0</v>
      </c>
      <c r="S14" s="15">
        <v>0</v>
      </c>
      <c r="U14" s="66"/>
      <c r="V14" s="16" t="s">
        <v>26</v>
      </c>
      <c r="W14" s="17">
        <v>0</v>
      </c>
      <c r="X14" s="18">
        <v>0</v>
      </c>
      <c r="Y14" s="22">
        <v>0</v>
      </c>
      <c r="Z14" s="22">
        <v>0</v>
      </c>
      <c r="AA14" s="22">
        <v>0</v>
      </c>
      <c r="AB14" s="18">
        <f t="shared" si="2"/>
        <v>0</v>
      </c>
      <c r="AC14" s="23">
        <v>0</v>
      </c>
      <c r="AE14" s="66"/>
      <c r="AF14" s="27" t="s">
        <v>50</v>
      </c>
      <c r="AG14" s="32">
        <v>2</v>
      </c>
      <c r="AH14" s="8">
        <v>0</v>
      </c>
      <c r="AI14" s="8">
        <v>1</v>
      </c>
      <c r="AJ14" s="8">
        <v>0</v>
      </c>
      <c r="AK14" s="8">
        <v>1</v>
      </c>
      <c r="AL14" s="8">
        <f t="shared" si="3"/>
        <v>1</v>
      </c>
      <c r="AM14" s="23">
        <f t="shared" si="4"/>
        <v>50</v>
      </c>
      <c r="AN14" s="33"/>
    </row>
    <row r="15" spans="2:40" ht="35.25" customHeight="1">
      <c r="B15" s="5" t="s">
        <v>41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2</v>
      </c>
      <c r="J15" s="12">
        <f t="shared" si="0"/>
        <v>2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1</v>
      </c>
      <c r="R15" s="9">
        <f t="shared" si="1"/>
        <v>1</v>
      </c>
      <c r="S15" s="15">
        <f t="shared" si="5"/>
        <v>50</v>
      </c>
      <c r="U15" s="66"/>
      <c r="V15" s="16" t="s">
        <v>41</v>
      </c>
      <c r="W15" s="17">
        <v>2</v>
      </c>
      <c r="X15" s="18">
        <v>1</v>
      </c>
      <c r="Y15" s="22">
        <v>0</v>
      </c>
      <c r="Z15" s="22">
        <v>0</v>
      </c>
      <c r="AA15" s="22">
        <v>1</v>
      </c>
      <c r="AB15" s="18">
        <f t="shared" si="2"/>
        <v>1</v>
      </c>
      <c r="AC15" s="23">
        <f t="shared" si="6"/>
        <v>50</v>
      </c>
      <c r="AE15" s="66"/>
      <c r="AF15" s="27" t="s">
        <v>53</v>
      </c>
      <c r="AG15" s="32">
        <v>2</v>
      </c>
      <c r="AH15" s="8">
        <v>1</v>
      </c>
      <c r="AI15" s="8">
        <v>0</v>
      </c>
      <c r="AJ15" s="8">
        <v>0</v>
      </c>
      <c r="AK15" s="8">
        <v>1</v>
      </c>
      <c r="AL15" s="8">
        <f t="shared" si="3"/>
        <v>1</v>
      </c>
      <c r="AM15" s="23">
        <f t="shared" si="4"/>
        <v>50</v>
      </c>
      <c r="AN15" s="33"/>
    </row>
    <row r="16" spans="2:40" ht="29.25" customHeight="1">
      <c r="B16" s="5" t="s">
        <v>49</v>
      </c>
      <c r="C16" s="6">
        <v>0</v>
      </c>
      <c r="D16" s="6">
        <v>0</v>
      </c>
      <c r="E16" s="6">
        <v>0</v>
      </c>
      <c r="F16" s="6">
        <v>2</v>
      </c>
      <c r="G16" s="6">
        <v>0</v>
      </c>
      <c r="H16" s="6">
        <v>0</v>
      </c>
      <c r="I16" s="6">
        <v>0</v>
      </c>
      <c r="J16" s="12">
        <f t="shared" si="0"/>
        <v>2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9">
        <f t="shared" si="1"/>
        <v>1</v>
      </c>
      <c r="S16" s="15">
        <f t="shared" si="5"/>
        <v>50</v>
      </c>
      <c r="U16" s="66"/>
      <c r="V16" s="16" t="s">
        <v>49</v>
      </c>
      <c r="W16" s="17">
        <v>2</v>
      </c>
      <c r="X16" s="18">
        <v>1</v>
      </c>
      <c r="Y16" s="22">
        <v>0</v>
      </c>
      <c r="Z16" s="22">
        <v>0</v>
      </c>
      <c r="AA16" s="22">
        <v>1</v>
      </c>
      <c r="AB16" s="18">
        <f t="shared" si="2"/>
        <v>1</v>
      </c>
      <c r="AC16" s="23">
        <f t="shared" si="6"/>
        <v>50</v>
      </c>
      <c r="AE16" s="66"/>
      <c r="AF16" s="28"/>
      <c r="AG16" s="32"/>
      <c r="AH16" s="8"/>
      <c r="AI16" s="8"/>
      <c r="AJ16" s="8"/>
      <c r="AK16" s="8"/>
      <c r="AL16" s="8"/>
      <c r="AM16" s="23"/>
      <c r="AN16" s="33"/>
    </row>
    <row r="17" spans="1:40" ht="29.25" customHeight="1">
      <c r="B17" s="5" t="s">
        <v>43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3</v>
      </c>
      <c r="I17" s="6">
        <v>0</v>
      </c>
      <c r="J17" s="12">
        <f t="shared" si="0"/>
        <v>3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9">
        <f t="shared" si="1"/>
        <v>1</v>
      </c>
      <c r="S17" s="15">
        <f t="shared" si="5"/>
        <v>33.333333333333329</v>
      </c>
      <c r="U17" s="66"/>
      <c r="V17" s="16" t="s">
        <v>43</v>
      </c>
      <c r="W17" s="17">
        <v>3</v>
      </c>
      <c r="X17" s="18">
        <v>1</v>
      </c>
      <c r="Y17" s="22">
        <v>0</v>
      </c>
      <c r="Z17" s="22">
        <v>0</v>
      </c>
      <c r="AA17" s="22">
        <v>2</v>
      </c>
      <c r="AB17" s="18">
        <f t="shared" si="2"/>
        <v>1</v>
      </c>
      <c r="AC17" s="23">
        <f t="shared" si="6"/>
        <v>33.333333333333329</v>
      </c>
      <c r="AE17" s="66"/>
      <c r="AF17" s="28"/>
      <c r="AG17" s="32"/>
      <c r="AH17" s="8"/>
      <c r="AI17" s="8"/>
      <c r="AJ17" s="8"/>
      <c r="AK17" s="8"/>
      <c r="AL17" s="8"/>
      <c r="AM17" s="23"/>
      <c r="AN17" s="33"/>
    </row>
    <row r="18" spans="1:40" ht="30" customHeight="1">
      <c r="B18" s="5" t="s">
        <v>27</v>
      </c>
      <c r="C18" s="6">
        <v>0</v>
      </c>
      <c r="D18" s="6">
        <v>1</v>
      </c>
      <c r="E18" s="6">
        <v>0</v>
      </c>
      <c r="F18" s="6">
        <v>2</v>
      </c>
      <c r="G18" s="6">
        <v>0</v>
      </c>
      <c r="H18" s="6">
        <v>0</v>
      </c>
      <c r="I18" s="6">
        <v>0</v>
      </c>
      <c r="J18" s="12">
        <f t="shared" si="0"/>
        <v>3</v>
      </c>
      <c r="K18" s="6">
        <v>0</v>
      </c>
      <c r="L18" s="6">
        <v>1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9">
        <f t="shared" si="1"/>
        <v>2</v>
      </c>
      <c r="S18" s="15">
        <f t="shared" si="5"/>
        <v>66.666666666666657</v>
      </c>
      <c r="U18" s="66"/>
      <c r="V18" s="16" t="s">
        <v>27</v>
      </c>
      <c r="W18" s="17">
        <v>3</v>
      </c>
      <c r="X18" s="18">
        <v>2</v>
      </c>
      <c r="Y18" s="18">
        <v>0</v>
      </c>
      <c r="Z18" s="22">
        <v>0</v>
      </c>
      <c r="AA18" s="22">
        <v>1</v>
      </c>
      <c r="AB18" s="18">
        <f t="shared" si="2"/>
        <v>2</v>
      </c>
      <c r="AC18" s="23">
        <f t="shared" si="6"/>
        <v>66.666666666666657</v>
      </c>
      <c r="AE18" s="66"/>
      <c r="AF18" s="28"/>
      <c r="AG18" s="32"/>
      <c r="AH18" s="8"/>
      <c r="AI18" s="8"/>
      <c r="AJ18" s="8"/>
      <c r="AK18" s="8"/>
      <c r="AL18" s="8"/>
      <c r="AM18" s="23"/>
      <c r="AN18" s="33"/>
    </row>
    <row r="19" spans="1:40" ht="23.1" customHeight="1">
      <c r="B19" s="8" t="s">
        <v>7</v>
      </c>
      <c r="C19" s="9">
        <f t="shared" ref="C19:I19" si="7">SUM(C7:C18)</f>
        <v>8</v>
      </c>
      <c r="D19" s="9">
        <f t="shared" si="7"/>
        <v>9</v>
      </c>
      <c r="E19" s="9">
        <f t="shared" si="7"/>
        <v>3</v>
      </c>
      <c r="F19" s="9">
        <f t="shared" si="7"/>
        <v>15</v>
      </c>
      <c r="G19" s="9">
        <f t="shared" si="7"/>
        <v>2</v>
      </c>
      <c r="H19" s="9">
        <f t="shared" si="7"/>
        <v>3</v>
      </c>
      <c r="I19" s="9">
        <f t="shared" si="7"/>
        <v>2</v>
      </c>
      <c r="J19" s="13">
        <f t="shared" ref="J19:R19" si="8">SUM(J7:J18)</f>
        <v>42</v>
      </c>
      <c r="K19" s="9">
        <f t="shared" si="8"/>
        <v>4</v>
      </c>
      <c r="L19" s="9">
        <f t="shared" si="8"/>
        <v>6</v>
      </c>
      <c r="M19" s="9">
        <f t="shared" si="8"/>
        <v>2</v>
      </c>
      <c r="N19" s="9">
        <f t="shared" si="8"/>
        <v>7</v>
      </c>
      <c r="O19" s="9">
        <f t="shared" si="8"/>
        <v>2</v>
      </c>
      <c r="P19" s="9">
        <f t="shared" si="8"/>
        <v>1</v>
      </c>
      <c r="Q19" s="9">
        <f t="shared" si="8"/>
        <v>1</v>
      </c>
      <c r="R19" s="9">
        <f t="shared" si="8"/>
        <v>23</v>
      </c>
      <c r="S19" s="15">
        <f t="shared" si="5"/>
        <v>54.761904761904766</v>
      </c>
      <c r="U19" s="67"/>
      <c r="V19" s="8" t="s">
        <v>7</v>
      </c>
      <c r="W19" s="20">
        <f t="shared" ref="W19:AB19" si="9">SUM(W7:W18)</f>
        <v>42</v>
      </c>
      <c r="X19" s="18">
        <f t="shared" si="9"/>
        <v>19</v>
      </c>
      <c r="Y19" s="18">
        <f t="shared" si="9"/>
        <v>4</v>
      </c>
      <c r="Z19" s="18">
        <f t="shared" si="9"/>
        <v>0</v>
      </c>
      <c r="AA19" s="18">
        <f t="shared" si="9"/>
        <v>19</v>
      </c>
      <c r="AB19" s="18">
        <f t="shared" si="9"/>
        <v>23</v>
      </c>
      <c r="AC19" s="23">
        <f t="shared" si="6"/>
        <v>54.761904761904766</v>
      </c>
      <c r="AE19" s="67"/>
      <c r="AF19" s="29" t="s">
        <v>7</v>
      </c>
      <c r="AG19" s="34">
        <f>SUM(AG7:AG17)</f>
        <v>48</v>
      </c>
      <c r="AH19" s="35">
        <f>SUM(AH7:AH18)</f>
        <v>21</v>
      </c>
      <c r="AI19" s="35">
        <f>SUM(AI7:AI18)</f>
        <v>4</v>
      </c>
      <c r="AJ19" s="35">
        <f>SUM(AJ7:AJ18)</f>
        <v>0</v>
      </c>
      <c r="AK19" s="35">
        <f>SUM(AK7:AK18)</f>
        <v>21</v>
      </c>
      <c r="AL19" s="35">
        <f>AH19+AI19</f>
        <v>25</v>
      </c>
      <c r="AM19" s="36">
        <f>AL19/AG19*100</f>
        <v>52.083333333333336</v>
      </c>
      <c r="AN19" s="37"/>
    </row>
    <row r="20" spans="1:40" ht="15.75" customHeight="1">
      <c r="AB20" s="30"/>
    </row>
    <row r="21" spans="1:40" ht="15.75" customHeight="1">
      <c r="B21" s="55" t="s">
        <v>56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U21" s="44" t="s">
        <v>54</v>
      </c>
      <c r="V21" s="44"/>
      <c r="W21" s="56"/>
      <c r="X21" s="56"/>
      <c r="Y21" s="56"/>
      <c r="Z21" s="56"/>
      <c r="AA21" s="56"/>
      <c r="AB21" s="56"/>
      <c r="AC21" s="44"/>
      <c r="AE21" s="44" t="s">
        <v>55</v>
      </c>
      <c r="AF21" s="44"/>
      <c r="AG21" s="44"/>
      <c r="AH21" s="44"/>
      <c r="AI21" s="44"/>
      <c r="AJ21" s="44"/>
      <c r="AK21" s="44"/>
      <c r="AL21" s="44"/>
      <c r="AM21" s="44"/>
    </row>
    <row r="22" spans="1:40" ht="15.75" customHeight="1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U22" s="44"/>
      <c r="V22" s="44"/>
      <c r="W22" s="56"/>
      <c r="X22" s="56"/>
      <c r="Y22" s="56"/>
      <c r="Z22" s="56"/>
      <c r="AA22" s="56"/>
      <c r="AB22" s="56"/>
      <c r="AC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40" ht="57" customHeight="1">
      <c r="A23" s="10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U23" s="44"/>
      <c r="V23" s="44"/>
      <c r="W23" s="56"/>
      <c r="X23" s="56"/>
      <c r="Y23" s="56"/>
      <c r="Z23" s="56"/>
      <c r="AA23" s="56"/>
      <c r="AB23" s="56"/>
      <c r="AC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40" ht="15.75" customHeight="1">
      <c r="B24" s="88" t="s">
        <v>28</v>
      </c>
      <c r="C24" s="88"/>
      <c r="D24" s="88"/>
      <c r="E24" s="88"/>
      <c r="F24" s="88"/>
      <c r="G24" s="88"/>
      <c r="H24" s="88"/>
      <c r="I24" s="88"/>
      <c r="J24" s="88"/>
      <c r="K24" s="88"/>
    </row>
    <row r="25" spans="1:40" ht="15.75" customHeight="1">
      <c r="B25" s="75" t="s">
        <v>29</v>
      </c>
      <c r="C25" s="75"/>
      <c r="D25" s="75"/>
      <c r="E25" s="75"/>
      <c r="F25" s="75"/>
      <c r="G25" s="89" t="s">
        <v>30</v>
      </c>
      <c r="H25" s="43" t="s">
        <v>31</v>
      </c>
      <c r="I25" s="43"/>
      <c r="J25" s="43"/>
      <c r="K25" s="43"/>
    </row>
    <row r="26" spans="1:40" ht="15.75" customHeight="1">
      <c r="B26" s="75"/>
      <c r="C26" s="75"/>
      <c r="D26" s="75"/>
      <c r="E26" s="75"/>
      <c r="F26" s="75"/>
      <c r="G26" s="89"/>
      <c r="H26" s="43"/>
      <c r="I26" s="43"/>
      <c r="J26" s="43"/>
      <c r="K26" s="43"/>
    </row>
    <row r="27" spans="1:40" ht="15.75" customHeight="1">
      <c r="B27" s="71" t="s">
        <v>32</v>
      </c>
      <c r="C27" s="71"/>
      <c r="D27" s="71"/>
      <c r="E27" s="72"/>
      <c r="F27" s="72"/>
      <c r="G27" s="65" t="s">
        <v>33</v>
      </c>
      <c r="H27" s="82" t="s">
        <v>34</v>
      </c>
      <c r="I27" s="83"/>
      <c r="J27" s="83"/>
      <c r="K27" s="84"/>
    </row>
    <row r="28" spans="1:40" ht="15.75" customHeight="1">
      <c r="B28" s="71"/>
      <c r="C28" s="71"/>
      <c r="D28" s="71"/>
      <c r="E28" s="72"/>
      <c r="F28" s="72"/>
      <c r="G28" s="65"/>
      <c r="H28" s="85"/>
      <c r="I28" s="86"/>
      <c r="J28" s="86"/>
      <c r="K28" s="87"/>
    </row>
    <row r="29" spans="1:40" ht="15.75" customHeight="1">
      <c r="B29" s="73" t="s">
        <v>35</v>
      </c>
      <c r="C29" s="73"/>
      <c r="D29" s="73"/>
      <c r="E29" s="74"/>
      <c r="F29" s="74"/>
      <c r="G29" s="65"/>
      <c r="H29" s="76" t="s">
        <v>36</v>
      </c>
      <c r="I29" s="77"/>
      <c r="J29" s="77"/>
      <c r="K29" s="78"/>
    </row>
    <row r="30" spans="1:40" ht="15.75" customHeight="1">
      <c r="B30" s="73"/>
      <c r="C30" s="73"/>
      <c r="D30" s="73"/>
      <c r="E30" s="74"/>
      <c r="F30" s="74"/>
      <c r="G30" s="65"/>
      <c r="H30" s="79"/>
      <c r="I30" s="80"/>
      <c r="J30" s="80"/>
      <c r="K30" s="81"/>
    </row>
    <row r="31" spans="1:40" ht="15.75" customHeight="1">
      <c r="B31" s="68" t="s">
        <v>37</v>
      </c>
      <c r="C31" s="68"/>
      <c r="D31" s="68"/>
      <c r="E31" s="68"/>
      <c r="F31" s="68"/>
      <c r="G31" s="65"/>
      <c r="H31" s="76" t="s">
        <v>38</v>
      </c>
      <c r="I31" s="77"/>
      <c r="J31" s="77"/>
      <c r="K31" s="78"/>
    </row>
    <row r="32" spans="1:40" ht="15.75" customHeight="1">
      <c r="B32" s="69"/>
      <c r="C32" s="69"/>
      <c r="D32" s="69"/>
      <c r="E32" s="69"/>
      <c r="F32" s="69"/>
      <c r="G32" s="65"/>
      <c r="H32" s="79"/>
      <c r="I32" s="80"/>
      <c r="J32" s="80"/>
      <c r="K32" s="81"/>
    </row>
    <row r="33" spans="2:11" ht="15.75" customHeight="1">
      <c r="B33" s="70" t="s">
        <v>39</v>
      </c>
      <c r="C33" s="70"/>
      <c r="D33" s="70"/>
      <c r="E33" s="70"/>
      <c r="F33" s="70"/>
      <c r="G33" s="65"/>
      <c r="H33" s="76" t="s">
        <v>40</v>
      </c>
      <c r="I33" s="77"/>
      <c r="J33" s="77"/>
      <c r="K33" s="78"/>
    </row>
    <row r="34" spans="2:11" ht="15.75" customHeight="1">
      <c r="B34" s="70"/>
      <c r="C34" s="70"/>
      <c r="D34" s="70"/>
      <c r="E34" s="70"/>
      <c r="F34" s="70"/>
      <c r="G34" s="65"/>
      <c r="H34" s="79"/>
      <c r="I34" s="80"/>
      <c r="J34" s="80"/>
      <c r="K34" s="81"/>
    </row>
    <row r="35" spans="2:11" ht="15.75" customHeight="1"/>
    <row r="36" spans="2:11" ht="15.75" customHeight="1"/>
    <row r="37" spans="2:11" ht="15.75" customHeight="1"/>
    <row r="38" spans="2:11" ht="15.75" customHeight="1"/>
    <row r="39" spans="2:11" ht="15.75" customHeight="1"/>
    <row r="40" spans="2:11" ht="15.75" customHeight="1"/>
    <row r="41" spans="2:11" ht="15.75" customHeight="1"/>
    <row r="42" spans="2:11" ht="15.75" customHeight="1"/>
    <row r="43" spans="2:11" ht="15.75" customHeight="1"/>
    <row r="44" spans="2:11" ht="15.75" customHeight="1"/>
    <row r="45" spans="2:11" ht="15.75" customHeight="1"/>
    <row r="46" spans="2:11" ht="15.75" customHeight="1"/>
    <row r="47" spans="2:11" ht="15.75" customHeight="1"/>
    <row r="48" spans="2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4">
    <mergeCell ref="G27:G34"/>
    <mergeCell ref="U7:U19"/>
    <mergeCell ref="AE7:AE19"/>
    <mergeCell ref="B31:F32"/>
    <mergeCell ref="B33:F34"/>
    <mergeCell ref="B27:F28"/>
    <mergeCell ref="B29:F30"/>
    <mergeCell ref="B25:F26"/>
    <mergeCell ref="H31:K32"/>
    <mergeCell ref="H33:K34"/>
    <mergeCell ref="H27:K28"/>
    <mergeCell ref="H29:K30"/>
    <mergeCell ref="B24:K24"/>
    <mergeCell ref="G25:G26"/>
    <mergeCell ref="AE2:AM5"/>
    <mergeCell ref="H25:K26"/>
    <mergeCell ref="AE21:AM23"/>
    <mergeCell ref="B2:S4"/>
    <mergeCell ref="U2:AC5"/>
    <mergeCell ref="B21:S23"/>
    <mergeCell ref="U21:AC23"/>
    <mergeCell ref="C5:J5"/>
    <mergeCell ref="K5:S5"/>
    <mergeCell ref="B5:B6"/>
  </mergeCells>
  <printOptions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ADHERENCIA II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2019-09-17T04:47:00Z</dcterms:created>
  <dcterms:modified xsi:type="dcterms:W3CDTF">2024-07-13T05:01:06Z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148753A868F947BAAC010946480579E9</vt:lpwstr>
  </property>
  <property fmtid="{D5CDD505-2E9C-101B-9397-08002B2CF9AE}" pid="3" name="KSOProductBuildVer">
    <vt:lpwstr>3082-11.2.0.11417</vt:lpwstr>
  </property>
</Properties>
</file>